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成绩汇总表" sheetId="2" r:id="rId1"/>
  </sheets>
  <definedNames>
    <definedName name="_xlnm._FilterDatabase" localSheetId="0" hidden="1">成绩汇总表!$A$1:$J$81</definedName>
    <definedName name="_xlnm.Print_Titles" localSheetId="0">成绩汇总表!$1:$5</definedName>
  </definedNames>
  <calcPr calcId="144525"/>
</workbook>
</file>

<file path=xl/sharedStrings.xml><?xml version="1.0" encoding="utf-8"?>
<sst xmlns="http://schemas.openxmlformats.org/spreadsheetml/2006/main" count="318" uniqueCount="181">
  <si>
    <t>金溪县2023年公开招聘中小学（幼儿）教师入闱体检
人员名单汇总表</t>
  </si>
  <si>
    <t>单位：金溪县教育体育局                                        日期：2023年7月25日</t>
  </si>
  <si>
    <t>姓名</t>
  </si>
  <si>
    <t>性别</t>
  </si>
  <si>
    <t>报考职位</t>
  </si>
  <si>
    <t>考试成绩</t>
  </si>
  <si>
    <t>报考职位内排位情况</t>
  </si>
  <si>
    <t>备注</t>
  </si>
  <si>
    <t>笔试成绩
（100分）</t>
  </si>
  <si>
    <t>面试成绩
（100分）</t>
  </si>
  <si>
    <t>总成绩</t>
  </si>
  <si>
    <t>卷面分数</t>
  </si>
  <si>
    <t>折算
分数</t>
  </si>
  <si>
    <t>片段教学分数</t>
  </si>
  <si>
    <t>刘欢</t>
  </si>
  <si>
    <t>女</t>
  </si>
  <si>
    <t>乡（镇）初中-语文（金溪籍）</t>
  </si>
  <si>
    <t>166.5</t>
  </si>
  <si>
    <t>黄瑶</t>
  </si>
  <si>
    <t>乡（镇）初中-英语（限应届）</t>
  </si>
  <si>
    <t>180.5</t>
  </si>
  <si>
    <t>许旭</t>
  </si>
  <si>
    <t>男</t>
  </si>
  <si>
    <t>乡（镇）初中-物理</t>
  </si>
  <si>
    <t>197.5</t>
  </si>
  <si>
    <t>陈慧柔</t>
  </si>
  <si>
    <t>乡（镇）初中-生物（限应届）</t>
  </si>
  <si>
    <t>曾文静</t>
  </si>
  <si>
    <t>乡（镇）初中-化学（限应届）</t>
  </si>
  <si>
    <t>167.0</t>
  </si>
  <si>
    <t>肖韦</t>
  </si>
  <si>
    <t>城区初中-地理（限应届）</t>
  </si>
  <si>
    <t>213.0</t>
  </si>
  <si>
    <t>黄蝶芝</t>
  </si>
  <si>
    <t>206.5</t>
  </si>
  <si>
    <t>徐宇红</t>
  </si>
  <si>
    <t>城区初中-化学（限应届）</t>
  </si>
  <si>
    <t>207.5</t>
  </si>
  <si>
    <t>熊依帆</t>
  </si>
  <si>
    <t>城区初中-历史（限应届）</t>
  </si>
  <si>
    <t>177.0</t>
  </si>
  <si>
    <t>吴淑佳</t>
  </si>
  <si>
    <t>136.0</t>
  </si>
  <si>
    <t>万意聪</t>
  </si>
  <si>
    <t>城区初中-美术</t>
  </si>
  <si>
    <t>194.5</t>
  </si>
  <si>
    <t>何瑶芳</t>
  </si>
  <si>
    <t>城区初中-生物（限应届）</t>
  </si>
  <si>
    <t>142.5</t>
  </si>
  <si>
    <t>刘睿萌</t>
  </si>
  <si>
    <t>城区初中-体育与健康</t>
  </si>
  <si>
    <t>150.0</t>
  </si>
  <si>
    <t>沈静茹</t>
  </si>
  <si>
    <t>129.5</t>
  </si>
  <si>
    <t>廖丹</t>
  </si>
  <si>
    <t>城区高中-语文</t>
  </si>
  <si>
    <t>185.0</t>
  </si>
  <si>
    <t>冷萌</t>
  </si>
  <si>
    <t>181.5</t>
  </si>
  <si>
    <t>雷晓露</t>
  </si>
  <si>
    <t>169.0</t>
  </si>
  <si>
    <t>熊思</t>
  </si>
  <si>
    <t>156.5</t>
  </si>
  <si>
    <t>梁紫艳</t>
  </si>
  <si>
    <t>城区高中-英语（限应届）</t>
  </si>
  <si>
    <t>172.5</t>
  </si>
  <si>
    <t>谢伟丽</t>
  </si>
  <si>
    <t>168.0</t>
  </si>
  <si>
    <t>张盼</t>
  </si>
  <si>
    <t>城区高中-音乐</t>
  </si>
  <si>
    <t>181.0</t>
  </si>
  <si>
    <t>徐竹娟</t>
  </si>
  <si>
    <t>城区高中-物理</t>
  </si>
  <si>
    <t>173.0</t>
  </si>
  <si>
    <t>徐浪涛</t>
  </si>
  <si>
    <t>144.5</t>
  </si>
  <si>
    <t>汤哲</t>
  </si>
  <si>
    <t>128.0</t>
  </si>
  <si>
    <t>鲍芝敏</t>
  </si>
  <si>
    <t>城区高中-思想政治（限应届）</t>
  </si>
  <si>
    <t>157.0</t>
  </si>
  <si>
    <t>李燕</t>
  </si>
  <si>
    <t>153.5</t>
  </si>
  <si>
    <t>廖思红</t>
  </si>
  <si>
    <t>143.0</t>
  </si>
  <si>
    <t>庄晓梅</t>
  </si>
  <si>
    <t>城区高中-数学（限应届）</t>
  </si>
  <si>
    <t>121.0</t>
  </si>
  <si>
    <t>桂燕燕</t>
  </si>
  <si>
    <t>108.5</t>
  </si>
  <si>
    <t>温妞妞</t>
  </si>
  <si>
    <t>城区高中-生物（限应届）</t>
  </si>
  <si>
    <t>176.0</t>
  </si>
  <si>
    <t>李小琴</t>
  </si>
  <si>
    <t>梁芳</t>
  </si>
  <si>
    <t>159.0</t>
  </si>
  <si>
    <t>程慧</t>
  </si>
  <si>
    <t>城区高中-历史</t>
  </si>
  <si>
    <t>137.0</t>
  </si>
  <si>
    <t>豆琼芳</t>
  </si>
  <si>
    <t>110.0</t>
  </si>
  <si>
    <t>黄水平</t>
  </si>
  <si>
    <t>109.5</t>
  </si>
  <si>
    <t>饶丽珍</t>
  </si>
  <si>
    <t>城区高中-化学（限应届）</t>
  </si>
  <si>
    <t>173.5</t>
  </si>
  <si>
    <t>郑凯莉</t>
  </si>
  <si>
    <t>182.0</t>
  </si>
  <si>
    <t>熊翠柳</t>
  </si>
  <si>
    <t>城区高中-地理</t>
  </si>
  <si>
    <t>218.5</t>
  </si>
  <si>
    <t>乐星雨</t>
  </si>
  <si>
    <t>206.0</t>
  </si>
  <si>
    <t>戴黄坤</t>
  </si>
  <si>
    <t>158.5</t>
  </si>
  <si>
    <t>谢诗梦</t>
  </si>
  <si>
    <t>120.0</t>
  </si>
  <si>
    <t>李昕怡</t>
  </si>
  <si>
    <t>乡（镇）小学-音乐</t>
  </si>
  <si>
    <t>192.0</t>
  </si>
  <si>
    <t>黄琳</t>
  </si>
  <si>
    <t>196.0</t>
  </si>
  <si>
    <t>陈海霞</t>
  </si>
  <si>
    <t>189.5</t>
  </si>
  <si>
    <t>上官宇辰</t>
  </si>
  <si>
    <t>162.5</t>
  </si>
  <si>
    <t>熊送娟</t>
  </si>
  <si>
    <t>186.0</t>
  </si>
  <si>
    <t>肖乐琴</t>
  </si>
  <si>
    <t>乡（镇）小学-体育与健康（金溪籍）</t>
  </si>
  <si>
    <t>185.5</t>
  </si>
  <si>
    <t>许翌齐</t>
  </si>
  <si>
    <t>柯姚晨</t>
  </si>
  <si>
    <t>刘倩</t>
  </si>
  <si>
    <t>龚磊</t>
  </si>
  <si>
    <t>149.5</t>
  </si>
  <si>
    <t>李思雨</t>
  </si>
  <si>
    <t>乡（镇）小学-美术</t>
  </si>
  <si>
    <t>190.0</t>
  </si>
  <si>
    <t>徐宇晨</t>
  </si>
  <si>
    <t>赖子君</t>
  </si>
  <si>
    <t>190.5</t>
  </si>
  <si>
    <t>张颖</t>
  </si>
  <si>
    <t>万夏星</t>
  </si>
  <si>
    <t>黄紫瑄</t>
  </si>
  <si>
    <t>城区幼儿园-幼儿园教师</t>
  </si>
  <si>
    <t>83.0</t>
  </si>
  <si>
    <t>胡亚男</t>
  </si>
  <si>
    <t>84.5</t>
  </si>
  <si>
    <t>谭蕴馨</t>
  </si>
  <si>
    <t>85.0</t>
  </si>
  <si>
    <t>饶萍</t>
  </si>
  <si>
    <t>81.5</t>
  </si>
  <si>
    <t>张琪</t>
  </si>
  <si>
    <t>83.5</t>
  </si>
  <si>
    <t>余梅萍</t>
  </si>
  <si>
    <t>吴平</t>
  </si>
  <si>
    <t>89.0</t>
  </si>
  <si>
    <t>王美玲</t>
  </si>
  <si>
    <t>78.5</t>
  </si>
  <si>
    <t>彭月卉</t>
  </si>
  <si>
    <t>87.0</t>
  </si>
  <si>
    <t>李郡</t>
  </si>
  <si>
    <t>周润妍</t>
  </si>
  <si>
    <t>城区幼儿园-幼儿园教师（限应届）</t>
  </si>
  <si>
    <t>边媛媛</t>
  </si>
  <si>
    <t>冯婉青</t>
  </si>
  <si>
    <t>黄奕</t>
  </si>
  <si>
    <t>86.0</t>
  </si>
  <si>
    <t>雷梦帆</t>
  </si>
  <si>
    <t>80.0</t>
  </si>
  <si>
    <t>周星星</t>
  </si>
  <si>
    <t>82.0</t>
  </si>
  <si>
    <t>闵登丽</t>
  </si>
  <si>
    <t>88.0</t>
  </si>
  <si>
    <t>胡斯琴</t>
  </si>
  <si>
    <t>77.0</t>
  </si>
  <si>
    <t>方艳芬</t>
  </si>
  <si>
    <t>84.0</t>
  </si>
  <si>
    <t>曾颖</t>
  </si>
  <si>
    <t>77.5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</si>
</sst>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b/>
      <u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1" fontId="2" fillId="2" borderId="1" xfId="0" applyNumberFormat="1" applyFont="1" applyFill="1" applyBorder="1" applyAlignment="1">
      <alignment horizontal="left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86"/>
  <sheetViews>
    <sheetView tabSelected="1" zoomScale="87" zoomScaleNormal="87" workbookViewId="0">
      <pane ySplit="5" topLeftCell="A6" activePane="bottomLeft" state="frozen"/>
      <selection/>
      <selection pane="bottomLeft" activeCell="O5" sqref="O5"/>
    </sheetView>
  </sheetViews>
  <sheetFormatPr defaultColWidth="9" defaultRowHeight="14.4"/>
  <cols>
    <col min="1" max="1" width="9.77777777777778" style="4" customWidth="1"/>
    <col min="2" max="2" width="6.66666666666667" style="5" customWidth="1"/>
    <col min="3" max="3" width="19.6666666666667" style="6" customWidth="1"/>
    <col min="4" max="4" width="7.87962962962963" style="7" customWidth="1"/>
    <col min="5" max="5" width="7.66666666666667" style="5" customWidth="1"/>
    <col min="6" max="6" width="8.87962962962963" style="4"/>
    <col min="7" max="7" width="6.33333333333333" style="4" customWidth="1"/>
    <col min="8" max="8" width="6.55555555555556" style="4" customWidth="1"/>
    <col min="9" max="9" width="8.87962962962963" style="5" customWidth="1"/>
    <col min="10" max="10" width="8.87962962962963" style="8"/>
    <col min="11" max="16384" width="9" style="9"/>
  </cols>
  <sheetData>
    <row r="1" ht="46" customHeight="1" spans="1:10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24" customHeight="1" spans="1:10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2"/>
    </row>
    <row r="3" ht="34.8" customHeight="1" spans="1:10">
      <c r="A3" s="14" t="s">
        <v>2</v>
      </c>
      <c r="B3" s="14" t="s">
        <v>3</v>
      </c>
      <c r="C3" s="15" t="s">
        <v>4</v>
      </c>
      <c r="D3" s="16" t="s">
        <v>5</v>
      </c>
      <c r="E3" s="17"/>
      <c r="F3" s="17"/>
      <c r="G3" s="17"/>
      <c r="H3" s="18"/>
      <c r="I3" s="15" t="s">
        <v>6</v>
      </c>
      <c r="J3" s="25" t="s">
        <v>7</v>
      </c>
    </row>
    <row r="4" ht="34.8" customHeight="1" spans="1:10">
      <c r="A4" s="14"/>
      <c r="B4" s="14"/>
      <c r="C4" s="19"/>
      <c r="D4" s="16" t="s">
        <v>8</v>
      </c>
      <c r="E4" s="18"/>
      <c r="F4" s="16" t="s">
        <v>9</v>
      </c>
      <c r="G4" s="18"/>
      <c r="H4" s="15" t="s">
        <v>10</v>
      </c>
      <c r="I4" s="19"/>
      <c r="J4" s="26"/>
    </row>
    <row r="5" ht="34.8" customHeight="1" spans="1:10">
      <c r="A5" s="14"/>
      <c r="B5" s="14"/>
      <c r="C5" s="20"/>
      <c r="D5" s="14" t="s">
        <v>11</v>
      </c>
      <c r="E5" s="14" t="s">
        <v>12</v>
      </c>
      <c r="F5" s="14" t="s">
        <v>13</v>
      </c>
      <c r="G5" s="14" t="s">
        <v>12</v>
      </c>
      <c r="H5" s="20"/>
      <c r="I5" s="20"/>
      <c r="J5" s="27"/>
    </row>
    <row r="6" s="1" customFormat="1" ht="27" customHeight="1" spans="1:11">
      <c r="A6" s="21" t="s">
        <v>14</v>
      </c>
      <c r="B6" s="21" t="s">
        <v>15</v>
      </c>
      <c r="C6" s="21" t="s">
        <v>16</v>
      </c>
      <c r="D6" s="22" t="s">
        <v>17</v>
      </c>
      <c r="E6" s="23">
        <f>D6/5</f>
        <v>33.3</v>
      </c>
      <c r="F6" s="22">
        <v>84.3</v>
      </c>
      <c r="G6" s="24">
        <f>F6*0.5</f>
        <v>42.15</v>
      </c>
      <c r="H6" s="24">
        <f>E6+G6</f>
        <v>75.45</v>
      </c>
      <c r="I6" s="28">
        <v>1</v>
      </c>
      <c r="J6" s="24"/>
      <c r="K6" s="9"/>
    </row>
    <row r="7" s="1" customFormat="1" ht="27" customHeight="1" spans="1:10">
      <c r="A7" s="21" t="s">
        <v>18</v>
      </c>
      <c r="B7" s="21" t="s">
        <v>15</v>
      </c>
      <c r="C7" s="21" t="s">
        <v>19</v>
      </c>
      <c r="D7" s="22" t="s">
        <v>20</v>
      </c>
      <c r="E7" s="23">
        <f>D7/5</f>
        <v>36.1</v>
      </c>
      <c r="F7" s="22">
        <v>86.7</v>
      </c>
      <c r="G7" s="24">
        <f>F7*0.5</f>
        <v>43.35</v>
      </c>
      <c r="H7" s="24">
        <f>E7+G7</f>
        <v>79.45</v>
      </c>
      <c r="I7" s="28">
        <v>1</v>
      </c>
      <c r="J7" s="24"/>
    </row>
    <row r="8" s="1" customFormat="1" ht="27" customHeight="1" spans="1:11">
      <c r="A8" s="21" t="s">
        <v>21</v>
      </c>
      <c r="B8" s="21" t="s">
        <v>22</v>
      </c>
      <c r="C8" s="21" t="s">
        <v>23</v>
      </c>
      <c r="D8" s="22" t="s">
        <v>24</v>
      </c>
      <c r="E8" s="23">
        <f>D8/5</f>
        <v>39.5</v>
      </c>
      <c r="F8" s="22">
        <v>87</v>
      </c>
      <c r="G8" s="24">
        <f>F8*0.5</f>
        <v>43.5</v>
      </c>
      <c r="H8" s="24">
        <f>E8+G8</f>
        <v>83</v>
      </c>
      <c r="I8" s="28">
        <v>1</v>
      </c>
      <c r="J8" s="29"/>
      <c r="K8" s="9"/>
    </row>
    <row r="9" s="1" customFormat="1" ht="27" customHeight="1" spans="1:10">
      <c r="A9" s="21" t="s">
        <v>25</v>
      </c>
      <c r="B9" s="21" t="s">
        <v>15</v>
      </c>
      <c r="C9" s="21" t="s">
        <v>26</v>
      </c>
      <c r="D9" s="22">
        <v>151.5</v>
      </c>
      <c r="E9" s="23">
        <f>D9/5</f>
        <v>30.3</v>
      </c>
      <c r="F9" s="22">
        <v>75.67</v>
      </c>
      <c r="G9" s="24">
        <f>F9*0.5</f>
        <v>37.835</v>
      </c>
      <c r="H9" s="24">
        <f>E9+G9</f>
        <v>68.135</v>
      </c>
      <c r="I9" s="28">
        <v>1</v>
      </c>
      <c r="J9" s="24"/>
    </row>
    <row r="10" s="2" customFormat="1" ht="27" customHeight="1" spans="1:11">
      <c r="A10" s="21" t="s">
        <v>27</v>
      </c>
      <c r="B10" s="21" t="s">
        <v>15</v>
      </c>
      <c r="C10" s="21" t="s">
        <v>28</v>
      </c>
      <c r="D10" s="22" t="s">
        <v>29</v>
      </c>
      <c r="E10" s="23">
        <f>D10/5</f>
        <v>33.4</v>
      </c>
      <c r="F10" s="22">
        <v>84.7</v>
      </c>
      <c r="G10" s="24">
        <f>F10*0.5</f>
        <v>42.35</v>
      </c>
      <c r="H10" s="24">
        <f>E10+G10</f>
        <v>75.75</v>
      </c>
      <c r="I10" s="28">
        <v>1</v>
      </c>
      <c r="J10" s="29"/>
      <c r="K10" s="9"/>
    </row>
    <row r="11" s="3" customFormat="1" ht="27" customHeight="1" spans="1:11">
      <c r="A11" s="21" t="s">
        <v>30</v>
      </c>
      <c r="B11" s="21" t="s">
        <v>15</v>
      </c>
      <c r="C11" s="21" t="s">
        <v>31</v>
      </c>
      <c r="D11" s="22" t="s">
        <v>32</v>
      </c>
      <c r="E11" s="23">
        <f>D11/5</f>
        <v>42.6</v>
      </c>
      <c r="F11" s="22">
        <v>88.2</v>
      </c>
      <c r="G11" s="24">
        <f>F11*0.5</f>
        <v>44.1</v>
      </c>
      <c r="H11" s="24">
        <f>E11+G11</f>
        <v>86.7</v>
      </c>
      <c r="I11" s="28">
        <v>1</v>
      </c>
      <c r="J11" s="24"/>
      <c r="K11" s="9"/>
    </row>
    <row r="12" s="3" customFormat="1" ht="27" customHeight="1" spans="1:11">
      <c r="A12" s="21" t="s">
        <v>33</v>
      </c>
      <c r="B12" s="21" t="s">
        <v>15</v>
      </c>
      <c r="C12" s="21" t="s">
        <v>31</v>
      </c>
      <c r="D12" s="22" t="s">
        <v>34</v>
      </c>
      <c r="E12" s="23">
        <f>D12/5</f>
        <v>41.3</v>
      </c>
      <c r="F12" s="22">
        <v>86.8</v>
      </c>
      <c r="G12" s="24">
        <f>F12*0.5</f>
        <v>43.4</v>
      </c>
      <c r="H12" s="24">
        <f>E12+G12</f>
        <v>84.7</v>
      </c>
      <c r="I12" s="28">
        <v>2</v>
      </c>
      <c r="J12" s="29"/>
      <c r="K12" s="9"/>
    </row>
    <row r="13" s="3" customFormat="1" ht="27" customHeight="1" spans="1:11">
      <c r="A13" s="21" t="s">
        <v>35</v>
      </c>
      <c r="B13" s="21" t="s">
        <v>15</v>
      </c>
      <c r="C13" s="21" t="s">
        <v>36</v>
      </c>
      <c r="D13" s="22" t="s">
        <v>37</v>
      </c>
      <c r="E13" s="23">
        <f>D13/5</f>
        <v>41.5</v>
      </c>
      <c r="F13" s="22">
        <v>84</v>
      </c>
      <c r="G13" s="24">
        <f>F13*0.5</f>
        <v>42</v>
      </c>
      <c r="H13" s="24">
        <f>E13+G13</f>
        <v>83.5</v>
      </c>
      <c r="I13" s="28">
        <v>1</v>
      </c>
      <c r="J13" s="29"/>
      <c r="K13" s="9"/>
    </row>
    <row r="14" s="3" customFormat="1" ht="27" customHeight="1" spans="1:11">
      <c r="A14" s="21" t="s">
        <v>38</v>
      </c>
      <c r="B14" s="21" t="s">
        <v>15</v>
      </c>
      <c r="C14" s="21" t="s">
        <v>39</v>
      </c>
      <c r="D14" s="22" t="s">
        <v>40</v>
      </c>
      <c r="E14" s="23">
        <f>D14/5</f>
        <v>35.4</v>
      </c>
      <c r="F14" s="22">
        <v>85.4</v>
      </c>
      <c r="G14" s="24">
        <f>F14*0.5</f>
        <v>42.7</v>
      </c>
      <c r="H14" s="24">
        <f>E14+G14</f>
        <v>78.1</v>
      </c>
      <c r="I14" s="28">
        <v>1</v>
      </c>
      <c r="J14" s="24"/>
      <c r="K14" s="9"/>
    </row>
    <row r="15" s="3" customFormat="1" ht="27" customHeight="1" spans="1:11">
      <c r="A15" s="21" t="s">
        <v>41</v>
      </c>
      <c r="B15" s="21" t="s">
        <v>15</v>
      </c>
      <c r="C15" s="21" t="s">
        <v>39</v>
      </c>
      <c r="D15" s="22" t="s">
        <v>42</v>
      </c>
      <c r="E15" s="23">
        <f>D15/5</f>
        <v>27.2</v>
      </c>
      <c r="F15" s="22">
        <v>84.8</v>
      </c>
      <c r="G15" s="24">
        <f>F15*0.5</f>
        <v>42.4</v>
      </c>
      <c r="H15" s="24">
        <f>E15+G15</f>
        <v>69.6</v>
      </c>
      <c r="I15" s="28">
        <v>2</v>
      </c>
      <c r="J15" s="24"/>
      <c r="K15" s="9"/>
    </row>
    <row r="16" s="3" customFormat="1" ht="27" customHeight="1" spans="1:11">
      <c r="A16" s="21" t="s">
        <v>43</v>
      </c>
      <c r="B16" s="21" t="s">
        <v>15</v>
      </c>
      <c r="C16" s="21" t="s">
        <v>44</v>
      </c>
      <c r="D16" s="22" t="s">
        <v>45</v>
      </c>
      <c r="E16" s="23">
        <f>D16*0.16</f>
        <v>31.12</v>
      </c>
      <c r="F16" s="22">
        <v>86.17</v>
      </c>
      <c r="G16" s="24">
        <f>F16*0.6</f>
        <v>51.702</v>
      </c>
      <c r="H16" s="24">
        <f>E16+G16</f>
        <v>82.822</v>
      </c>
      <c r="I16" s="28">
        <v>1</v>
      </c>
      <c r="J16" s="24"/>
      <c r="K16" s="9"/>
    </row>
    <row r="17" s="3" customFormat="1" ht="27" customHeight="1" spans="1:10">
      <c r="A17" s="21" t="s">
        <v>46</v>
      </c>
      <c r="B17" s="21" t="s">
        <v>15</v>
      </c>
      <c r="C17" s="21" t="s">
        <v>47</v>
      </c>
      <c r="D17" s="22" t="s">
        <v>48</v>
      </c>
      <c r="E17" s="23">
        <f>D17/5</f>
        <v>28.5</v>
      </c>
      <c r="F17" s="22">
        <v>89</v>
      </c>
      <c r="G17" s="24">
        <f>F17*0.5</f>
        <v>44.5</v>
      </c>
      <c r="H17" s="24">
        <f>E17+G17</f>
        <v>73</v>
      </c>
      <c r="I17" s="28">
        <v>1</v>
      </c>
      <c r="J17" s="29"/>
    </row>
    <row r="18" s="3" customFormat="1" ht="27" customHeight="1" spans="1:11">
      <c r="A18" s="21" t="s">
        <v>49</v>
      </c>
      <c r="B18" s="21" t="s">
        <v>22</v>
      </c>
      <c r="C18" s="21" t="s">
        <v>50</v>
      </c>
      <c r="D18" s="22" t="s">
        <v>51</v>
      </c>
      <c r="E18" s="23">
        <f>D18*0.16</f>
        <v>24</v>
      </c>
      <c r="F18" s="22">
        <v>83.67</v>
      </c>
      <c r="G18" s="24">
        <f>F18*0.6</f>
        <v>50.202</v>
      </c>
      <c r="H18" s="24">
        <f>E18+G18</f>
        <v>74.202</v>
      </c>
      <c r="I18" s="28">
        <v>1</v>
      </c>
      <c r="J18" s="24"/>
      <c r="K18" s="1"/>
    </row>
    <row r="19" s="3" customFormat="1" ht="27" customHeight="1" spans="1:11">
      <c r="A19" s="21" t="s">
        <v>52</v>
      </c>
      <c r="B19" s="21" t="s">
        <v>15</v>
      </c>
      <c r="C19" s="21" t="s">
        <v>50</v>
      </c>
      <c r="D19" s="22" t="s">
        <v>53</v>
      </c>
      <c r="E19" s="23">
        <f>D19*0.16</f>
        <v>20.72</v>
      </c>
      <c r="F19" s="22">
        <v>86.67</v>
      </c>
      <c r="G19" s="24">
        <f>F19*0.6</f>
        <v>52.002</v>
      </c>
      <c r="H19" s="24">
        <f>E19+G19</f>
        <v>72.722</v>
      </c>
      <c r="I19" s="28">
        <v>2</v>
      </c>
      <c r="J19" s="24"/>
      <c r="K19" s="1"/>
    </row>
    <row r="20" s="1" customFormat="1" ht="27" customHeight="1" spans="1:10">
      <c r="A20" s="21" t="s">
        <v>54</v>
      </c>
      <c r="B20" s="21" t="s">
        <v>15</v>
      </c>
      <c r="C20" s="21" t="s">
        <v>55</v>
      </c>
      <c r="D20" s="22" t="s">
        <v>56</v>
      </c>
      <c r="E20" s="23">
        <f>D20/5</f>
        <v>37</v>
      </c>
      <c r="F20" s="22">
        <v>85.88</v>
      </c>
      <c r="G20" s="24">
        <f>F20*0.5</f>
        <v>42.94</v>
      </c>
      <c r="H20" s="24">
        <f>E20+G20</f>
        <v>79.94</v>
      </c>
      <c r="I20" s="28">
        <v>1</v>
      </c>
      <c r="J20" s="24"/>
    </row>
    <row r="21" s="1" customFormat="1" ht="27" customHeight="1" spans="1:10">
      <c r="A21" s="21" t="s">
        <v>57</v>
      </c>
      <c r="B21" s="21" t="s">
        <v>15</v>
      </c>
      <c r="C21" s="21" t="s">
        <v>55</v>
      </c>
      <c r="D21" s="22" t="s">
        <v>58</v>
      </c>
      <c r="E21" s="23">
        <f>D21/5</f>
        <v>36.3</v>
      </c>
      <c r="F21" s="22">
        <v>82.6</v>
      </c>
      <c r="G21" s="24">
        <f>F21*0.5</f>
        <v>41.3</v>
      </c>
      <c r="H21" s="24">
        <f>E21+G21</f>
        <v>77.6</v>
      </c>
      <c r="I21" s="28">
        <v>2</v>
      </c>
      <c r="J21" s="24"/>
    </row>
    <row r="22" s="1" customFormat="1" ht="27" customHeight="1" spans="1:10">
      <c r="A22" s="21" t="s">
        <v>59</v>
      </c>
      <c r="B22" s="21" t="s">
        <v>15</v>
      </c>
      <c r="C22" s="21" t="s">
        <v>55</v>
      </c>
      <c r="D22" s="22" t="s">
        <v>60</v>
      </c>
      <c r="E22" s="23">
        <f>D22/5</f>
        <v>33.8</v>
      </c>
      <c r="F22" s="22">
        <v>84.08</v>
      </c>
      <c r="G22" s="24">
        <f>F22*0.5</f>
        <v>42.04</v>
      </c>
      <c r="H22" s="24">
        <f>E22+G22</f>
        <v>75.84</v>
      </c>
      <c r="I22" s="28">
        <v>3</v>
      </c>
      <c r="J22" s="24"/>
    </row>
    <row r="23" s="1" customFormat="1" ht="27" customHeight="1" spans="1:10">
      <c r="A23" s="21" t="s">
        <v>61</v>
      </c>
      <c r="B23" s="21" t="s">
        <v>15</v>
      </c>
      <c r="C23" s="21" t="s">
        <v>55</v>
      </c>
      <c r="D23" s="22" t="s">
        <v>62</v>
      </c>
      <c r="E23" s="23">
        <f>D23/5</f>
        <v>31.3</v>
      </c>
      <c r="F23" s="22">
        <v>84</v>
      </c>
      <c r="G23" s="24">
        <f>F23*0.5</f>
        <v>42</v>
      </c>
      <c r="H23" s="24">
        <f>E23+G23</f>
        <v>73.3</v>
      </c>
      <c r="I23" s="28">
        <v>4</v>
      </c>
      <c r="J23" s="24"/>
    </row>
    <row r="24" s="1" customFormat="1" ht="27" customHeight="1" spans="1:11">
      <c r="A24" s="21" t="s">
        <v>63</v>
      </c>
      <c r="B24" s="21" t="s">
        <v>15</v>
      </c>
      <c r="C24" s="21" t="s">
        <v>64</v>
      </c>
      <c r="D24" s="22" t="s">
        <v>65</v>
      </c>
      <c r="E24" s="23">
        <f>D24/5</f>
        <v>34.5</v>
      </c>
      <c r="F24" s="22">
        <v>89.73</v>
      </c>
      <c r="G24" s="24">
        <f>F24*0.5</f>
        <v>44.865</v>
      </c>
      <c r="H24" s="24">
        <f>E24+G24</f>
        <v>79.365</v>
      </c>
      <c r="I24" s="28">
        <v>1</v>
      </c>
      <c r="J24" s="29"/>
      <c r="K24" s="3"/>
    </row>
    <row r="25" s="1" customFormat="1" ht="27" customHeight="1" spans="1:11">
      <c r="A25" s="21" t="s">
        <v>66</v>
      </c>
      <c r="B25" s="21" t="s">
        <v>15</v>
      </c>
      <c r="C25" s="21" t="s">
        <v>64</v>
      </c>
      <c r="D25" s="22" t="s">
        <v>67</v>
      </c>
      <c r="E25" s="23">
        <f>D25/5</f>
        <v>33.6</v>
      </c>
      <c r="F25" s="22">
        <v>89.8</v>
      </c>
      <c r="G25" s="24">
        <f>F25*0.5</f>
        <v>44.9</v>
      </c>
      <c r="H25" s="24">
        <f>E25+G25</f>
        <v>78.5</v>
      </c>
      <c r="I25" s="28">
        <v>2</v>
      </c>
      <c r="J25" s="29"/>
      <c r="K25" s="3"/>
    </row>
    <row r="26" ht="27" customHeight="1" spans="1:11">
      <c r="A26" s="21" t="s">
        <v>68</v>
      </c>
      <c r="B26" s="21" t="s">
        <v>15</v>
      </c>
      <c r="C26" s="21" t="s">
        <v>69</v>
      </c>
      <c r="D26" s="22" t="s">
        <v>70</v>
      </c>
      <c r="E26" s="23">
        <f>D26*0.16</f>
        <v>28.96</v>
      </c>
      <c r="F26" s="22">
        <v>93.3</v>
      </c>
      <c r="G26" s="24">
        <f>F26*0.6</f>
        <v>55.98</v>
      </c>
      <c r="H26" s="24">
        <f>E26+G26</f>
        <v>84.94</v>
      </c>
      <c r="I26" s="28">
        <v>1</v>
      </c>
      <c r="J26" s="29"/>
      <c r="K26" s="3"/>
    </row>
    <row r="27" ht="27" customHeight="1" spans="1:10">
      <c r="A27" s="21" t="s">
        <v>71</v>
      </c>
      <c r="B27" s="21" t="s">
        <v>15</v>
      </c>
      <c r="C27" s="21" t="s">
        <v>72</v>
      </c>
      <c r="D27" s="22" t="s">
        <v>73</v>
      </c>
      <c r="E27" s="23">
        <f>D27/5</f>
        <v>34.6</v>
      </c>
      <c r="F27" s="22">
        <v>88.7</v>
      </c>
      <c r="G27" s="24">
        <f>F27*0.5</f>
        <v>44.35</v>
      </c>
      <c r="H27" s="24">
        <f>E27+G27</f>
        <v>78.95</v>
      </c>
      <c r="I27" s="28">
        <v>1</v>
      </c>
      <c r="J27" s="29"/>
    </row>
    <row r="28" ht="27" customHeight="1" spans="1:10">
      <c r="A28" s="21" t="s">
        <v>74</v>
      </c>
      <c r="B28" s="21" t="s">
        <v>22</v>
      </c>
      <c r="C28" s="21" t="s">
        <v>72</v>
      </c>
      <c r="D28" s="22" t="s">
        <v>75</v>
      </c>
      <c r="E28" s="23">
        <f>D28/5</f>
        <v>28.9</v>
      </c>
      <c r="F28" s="22">
        <v>85.3</v>
      </c>
      <c r="G28" s="24">
        <f>F28*0.5</f>
        <v>42.65</v>
      </c>
      <c r="H28" s="24">
        <f>E28+G28</f>
        <v>71.55</v>
      </c>
      <c r="I28" s="28">
        <v>2</v>
      </c>
      <c r="J28" s="29"/>
    </row>
    <row r="29" ht="27" customHeight="1" spans="1:10">
      <c r="A29" s="21" t="s">
        <v>76</v>
      </c>
      <c r="B29" s="21" t="s">
        <v>22</v>
      </c>
      <c r="C29" s="21" t="s">
        <v>72</v>
      </c>
      <c r="D29" s="22" t="s">
        <v>77</v>
      </c>
      <c r="E29" s="23">
        <f>D29/5</f>
        <v>25.6</v>
      </c>
      <c r="F29" s="22">
        <v>87.3</v>
      </c>
      <c r="G29" s="24">
        <f>F29*0.5</f>
        <v>43.65</v>
      </c>
      <c r="H29" s="24">
        <f>E29+G29</f>
        <v>69.25</v>
      </c>
      <c r="I29" s="28">
        <v>3</v>
      </c>
      <c r="J29" s="29"/>
    </row>
    <row r="30" ht="27" customHeight="1" spans="1:10">
      <c r="A30" s="21" t="s">
        <v>78</v>
      </c>
      <c r="B30" s="21" t="s">
        <v>15</v>
      </c>
      <c r="C30" s="21" t="s">
        <v>79</v>
      </c>
      <c r="D30" s="22" t="s">
        <v>80</v>
      </c>
      <c r="E30" s="23">
        <f>D30/5</f>
        <v>31.4</v>
      </c>
      <c r="F30" s="22">
        <v>85.8</v>
      </c>
      <c r="G30" s="24">
        <f>F30*0.5</f>
        <v>42.9</v>
      </c>
      <c r="H30" s="24">
        <f>E30+G30</f>
        <v>74.3</v>
      </c>
      <c r="I30" s="28">
        <v>1</v>
      </c>
      <c r="J30" s="24"/>
    </row>
    <row r="31" ht="27" customHeight="1" spans="1:10">
      <c r="A31" s="21" t="s">
        <v>81</v>
      </c>
      <c r="B31" s="21" t="s">
        <v>15</v>
      </c>
      <c r="C31" s="21" t="s">
        <v>79</v>
      </c>
      <c r="D31" s="22" t="s">
        <v>82</v>
      </c>
      <c r="E31" s="23">
        <f>D31/5</f>
        <v>30.7</v>
      </c>
      <c r="F31" s="22">
        <v>83.4</v>
      </c>
      <c r="G31" s="24">
        <f>F31*0.5</f>
        <v>41.7</v>
      </c>
      <c r="H31" s="24">
        <f>E31+G31</f>
        <v>72.4</v>
      </c>
      <c r="I31" s="28">
        <v>2</v>
      </c>
      <c r="J31" s="29"/>
    </row>
    <row r="32" ht="27" customHeight="1" spans="1:10">
      <c r="A32" s="21" t="s">
        <v>83</v>
      </c>
      <c r="B32" s="21" t="s">
        <v>15</v>
      </c>
      <c r="C32" s="21" t="s">
        <v>79</v>
      </c>
      <c r="D32" s="22" t="s">
        <v>84</v>
      </c>
      <c r="E32" s="23">
        <f>D32/5</f>
        <v>28.6</v>
      </c>
      <c r="F32" s="22">
        <v>83.6</v>
      </c>
      <c r="G32" s="24">
        <f>F32*0.5</f>
        <v>41.8</v>
      </c>
      <c r="H32" s="24">
        <f>E32+G32</f>
        <v>70.4</v>
      </c>
      <c r="I32" s="28">
        <v>3</v>
      </c>
      <c r="J32" s="29"/>
    </row>
    <row r="33" ht="27" customHeight="1" spans="1:11">
      <c r="A33" s="21" t="s">
        <v>85</v>
      </c>
      <c r="B33" s="21" t="s">
        <v>15</v>
      </c>
      <c r="C33" s="21" t="s">
        <v>86</v>
      </c>
      <c r="D33" s="22" t="s">
        <v>87</v>
      </c>
      <c r="E33" s="23">
        <f>D33/5</f>
        <v>24.2</v>
      </c>
      <c r="F33" s="22">
        <v>85.2</v>
      </c>
      <c r="G33" s="24">
        <f>F33*0.5</f>
        <v>42.6</v>
      </c>
      <c r="H33" s="24">
        <f>E33+G33</f>
        <v>66.8</v>
      </c>
      <c r="I33" s="28">
        <v>1</v>
      </c>
      <c r="J33" s="29"/>
      <c r="K33" s="3"/>
    </row>
    <row r="34" ht="27" customHeight="1" spans="1:11">
      <c r="A34" s="21" t="s">
        <v>88</v>
      </c>
      <c r="B34" s="21" t="s">
        <v>15</v>
      </c>
      <c r="C34" s="21" t="s">
        <v>86</v>
      </c>
      <c r="D34" s="22" t="s">
        <v>89</v>
      </c>
      <c r="E34" s="23">
        <f>D34/5</f>
        <v>21.7</v>
      </c>
      <c r="F34" s="22">
        <v>81</v>
      </c>
      <c r="G34" s="24">
        <f>F34*0.5</f>
        <v>40.5</v>
      </c>
      <c r="H34" s="24">
        <f>E34+G34</f>
        <v>62.2</v>
      </c>
      <c r="I34" s="28">
        <v>2</v>
      </c>
      <c r="J34" s="29"/>
      <c r="K34" s="3"/>
    </row>
    <row r="35" ht="27" customHeight="1" spans="1:11">
      <c r="A35" s="21" t="s">
        <v>90</v>
      </c>
      <c r="B35" s="21" t="s">
        <v>15</v>
      </c>
      <c r="C35" s="21" t="s">
        <v>91</v>
      </c>
      <c r="D35" s="22" t="s">
        <v>92</v>
      </c>
      <c r="E35" s="23">
        <f>D35/5</f>
        <v>35.2</v>
      </c>
      <c r="F35" s="22">
        <v>79.33</v>
      </c>
      <c r="G35" s="24">
        <f>F35*0.5</f>
        <v>39.665</v>
      </c>
      <c r="H35" s="24">
        <f>E35+G35</f>
        <v>74.865</v>
      </c>
      <c r="I35" s="28">
        <v>1</v>
      </c>
      <c r="J35" s="29"/>
      <c r="K35" s="3"/>
    </row>
    <row r="36" ht="27" customHeight="1" spans="1:11">
      <c r="A36" s="21" t="s">
        <v>93</v>
      </c>
      <c r="B36" s="21" t="s">
        <v>15</v>
      </c>
      <c r="C36" s="21" t="s">
        <v>91</v>
      </c>
      <c r="D36" s="22" t="s">
        <v>67</v>
      </c>
      <c r="E36" s="23">
        <f>D36/5</f>
        <v>33.6</v>
      </c>
      <c r="F36" s="22">
        <v>81</v>
      </c>
      <c r="G36" s="24">
        <f>F36*0.5</f>
        <v>40.5</v>
      </c>
      <c r="H36" s="24">
        <f>E36+G36</f>
        <v>74.1</v>
      </c>
      <c r="I36" s="28">
        <v>2</v>
      </c>
      <c r="J36" s="24"/>
      <c r="K36" s="3"/>
    </row>
    <row r="37" ht="27" customHeight="1" spans="1:11">
      <c r="A37" s="21" t="s">
        <v>94</v>
      </c>
      <c r="B37" s="21" t="s">
        <v>15</v>
      </c>
      <c r="C37" s="21" t="s">
        <v>91</v>
      </c>
      <c r="D37" s="22" t="s">
        <v>95</v>
      </c>
      <c r="E37" s="23">
        <f>D37/5</f>
        <v>31.8</v>
      </c>
      <c r="F37" s="22">
        <v>81</v>
      </c>
      <c r="G37" s="24">
        <f>F37*0.5</f>
        <v>40.5</v>
      </c>
      <c r="H37" s="24">
        <f>E37+G37</f>
        <v>72.3</v>
      </c>
      <c r="I37" s="28">
        <v>3</v>
      </c>
      <c r="J37" s="29"/>
      <c r="K37" s="3"/>
    </row>
    <row r="38" ht="27" customHeight="1" spans="1:10">
      <c r="A38" s="21" t="s">
        <v>96</v>
      </c>
      <c r="B38" s="21" t="s">
        <v>15</v>
      </c>
      <c r="C38" s="21" t="s">
        <v>97</v>
      </c>
      <c r="D38" s="22" t="s">
        <v>98</v>
      </c>
      <c r="E38" s="23">
        <f>D38/5</f>
        <v>27.4</v>
      </c>
      <c r="F38" s="22">
        <v>87</v>
      </c>
      <c r="G38" s="24">
        <f>F38*0.5</f>
        <v>43.5</v>
      </c>
      <c r="H38" s="24">
        <f>E38+G38</f>
        <v>70.9</v>
      </c>
      <c r="I38" s="28">
        <v>1</v>
      </c>
      <c r="J38" s="29"/>
    </row>
    <row r="39" ht="27" customHeight="1" spans="1:10">
      <c r="A39" s="21" t="s">
        <v>99</v>
      </c>
      <c r="B39" s="21" t="s">
        <v>15</v>
      </c>
      <c r="C39" s="21" t="s">
        <v>97</v>
      </c>
      <c r="D39" s="22" t="s">
        <v>100</v>
      </c>
      <c r="E39" s="23">
        <f>D39/5</f>
        <v>22</v>
      </c>
      <c r="F39" s="22">
        <v>85.2</v>
      </c>
      <c r="G39" s="24">
        <f>F39*0.5</f>
        <v>42.6</v>
      </c>
      <c r="H39" s="24">
        <f>E39+G39</f>
        <v>64.6</v>
      </c>
      <c r="I39" s="28">
        <v>2</v>
      </c>
      <c r="J39" s="29"/>
    </row>
    <row r="40" ht="27" customHeight="1" spans="1:10">
      <c r="A40" s="21" t="s">
        <v>101</v>
      </c>
      <c r="B40" s="21" t="s">
        <v>22</v>
      </c>
      <c r="C40" s="21" t="s">
        <v>97</v>
      </c>
      <c r="D40" s="22" t="s">
        <v>102</v>
      </c>
      <c r="E40" s="23">
        <f>D40/5</f>
        <v>21.9</v>
      </c>
      <c r="F40" s="22">
        <v>84.8</v>
      </c>
      <c r="G40" s="24">
        <f>F40*0.5</f>
        <v>42.4</v>
      </c>
      <c r="H40" s="24">
        <f>E40+G40</f>
        <v>64.3</v>
      </c>
      <c r="I40" s="28">
        <v>3</v>
      </c>
      <c r="J40" s="29"/>
    </row>
    <row r="41" ht="27" customHeight="1" spans="1:10">
      <c r="A41" s="21" t="s">
        <v>103</v>
      </c>
      <c r="B41" s="21" t="s">
        <v>15</v>
      </c>
      <c r="C41" s="21" t="s">
        <v>104</v>
      </c>
      <c r="D41" s="22" t="s">
        <v>105</v>
      </c>
      <c r="E41" s="23">
        <f>D41/5</f>
        <v>34.7</v>
      </c>
      <c r="F41" s="22">
        <v>87.7</v>
      </c>
      <c r="G41" s="24">
        <f>F41*0.5</f>
        <v>43.85</v>
      </c>
      <c r="H41" s="24">
        <f>E41+G41</f>
        <v>78.55</v>
      </c>
      <c r="I41" s="28">
        <v>1</v>
      </c>
      <c r="J41" s="29"/>
    </row>
    <row r="42" ht="27" customHeight="1" spans="1:10">
      <c r="A42" s="21" t="s">
        <v>106</v>
      </c>
      <c r="B42" s="21" t="s">
        <v>15</v>
      </c>
      <c r="C42" s="21" t="s">
        <v>104</v>
      </c>
      <c r="D42" s="22" t="s">
        <v>107</v>
      </c>
      <c r="E42" s="23">
        <f>D42/5</f>
        <v>36.4</v>
      </c>
      <c r="F42" s="22">
        <v>84.3</v>
      </c>
      <c r="G42" s="24">
        <f>F42*0.5</f>
        <v>42.15</v>
      </c>
      <c r="H42" s="24">
        <f>E42+G42</f>
        <v>78.55</v>
      </c>
      <c r="I42" s="28">
        <v>2</v>
      </c>
      <c r="J42" s="24"/>
    </row>
    <row r="43" ht="27" customHeight="1" spans="1:10">
      <c r="A43" s="21" t="s">
        <v>108</v>
      </c>
      <c r="B43" s="21" t="s">
        <v>15</v>
      </c>
      <c r="C43" s="21" t="s">
        <v>109</v>
      </c>
      <c r="D43" s="22" t="s">
        <v>110</v>
      </c>
      <c r="E43" s="23">
        <f>D43/5</f>
        <v>43.7</v>
      </c>
      <c r="F43" s="22">
        <v>85.6</v>
      </c>
      <c r="G43" s="24">
        <f>F43*0.5</f>
        <v>42.8</v>
      </c>
      <c r="H43" s="24">
        <f>E43+G43</f>
        <v>86.5</v>
      </c>
      <c r="I43" s="28">
        <v>1</v>
      </c>
      <c r="J43" s="29"/>
    </row>
    <row r="44" ht="27" customHeight="1" spans="1:10">
      <c r="A44" s="21" t="s">
        <v>111</v>
      </c>
      <c r="B44" s="21" t="s">
        <v>15</v>
      </c>
      <c r="C44" s="21" t="s">
        <v>109</v>
      </c>
      <c r="D44" s="22" t="s">
        <v>112</v>
      </c>
      <c r="E44" s="23">
        <f>D44/5</f>
        <v>41.2</v>
      </c>
      <c r="F44" s="22">
        <v>85.2</v>
      </c>
      <c r="G44" s="24">
        <f>F44*0.5</f>
        <v>42.6</v>
      </c>
      <c r="H44" s="24">
        <f>E44+G44</f>
        <v>83.8</v>
      </c>
      <c r="I44" s="28">
        <v>2</v>
      </c>
      <c r="J44" s="29"/>
    </row>
    <row r="45" ht="27" customHeight="1" spans="1:10">
      <c r="A45" s="21" t="s">
        <v>113</v>
      </c>
      <c r="B45" s="21" t="s">
        <v>22</v>
      </c>
      <c r="C45" s="21" t="s">
        <v>109</v>
      </c>
      <c r="D45" s="22" t="s">
        <v>114</v>
      </c>
      <c r="E45" s="23">
        <f>D45/5</f>
        <v>31.7</v>
      </c>
      <c r="F45" s="22">
        <v>86.8</v>
      </c>
      <c r="G45" s="24">
        <f>F45*0.5</f>
        <v>43.4</v>
      </c>
      <c r="H45" s="24">
        <f>E45+G45</f>
        <v>75.1</v>
      </c>
      <c r="I45" s="28">
        <v>3</v>
      </c>
      <c r="J45" s="29"/>
    </row>
    <row r="46" ht="27" customHeight="1" spans="1:10">
      <c r="A46" s="21" t="s">
        <v>115</v>
      </c>
      <c r="B46" s="21" t="s">
        <v>15</v>
      </c>
      <c r="C46" s="21" t="s">
        <v>109</v>
      </c>
      <c r="D46" s="22" t="s">
        <v>116</v>
      </c>
      <c r="E46" s="23">
        <f>D46/5</f>
        <v>24</v>
      </c>
      <c r="F46" s="22">
        <v>83.6</v>
      </c>
      <c r="G46" s="24">
        <f>F46*0.5</f>
        <v>41.8</v>
      </c>
      <c r="H46" s="24">
        <f>E46+G46</f>
        <v>65.8</v>
      </c>
      <c r="I46" s="28">
        <v>4</v>
      </c>
      <c r="J46" s="24"/>
    </row>
    <row r="47" s="1" customFormat="1" ht="27" customHeight="1" spans="1:11">
      <c r="A47" s="21" t="s">
        <v>117</v>
      </c>
      <c r="B47" s="21" t="s">
        <v>15</v>
      </c>
      <c r="C47" s="21" t="s">
        <v>118</v>
      </c>
      <c r="D47" s="22" t="s">
        <v>119</v>
      </c>
      <c r="E47" s="23">
        <f>D47*0.16</f>
        <v>30.72</v>
      </c>
      <c r="F47" s="22">
        <v>87.7</v>
      </c>
      <c r="G47" s="24">
        <f>F47*0.6</f>
        <v>52.62</v>
      </c>
      <c r="H47" s="24">
        <f>E47+G47</f>
        <v>83.34</v>
      </c>
      <c r="I47" s="28">
        <v>1</v>
      </c>
      <c r="J47" s="24"/>
      <c r="K47" s="9"/>
    </row>
    <row r="48" s="1" customFormat="1" ht="27" customHeight="1" spans="1:11">
      <c r="A48" s="21" t="s">
        <v>120</v>
      </c>
      <c r="B48" s="21" t="s">
        <v>15</v>
      </c>
      <c r="C48" s="21" t="s">
        <v>118</v>
      </c>
      <c r="D48" s="22" t="s">
        <v>121</v>
      </c>
      <c r="E48" s="23">
        <f>D48*0.16</f>
        <v>31.36</v>
      </c>
      <c r="F48" s="22">
        <v>86.4</v>
      </c>
      <c r="G48" s="24">
        <f>F48*0.6</f>
        <v>51.84</v>
      </c>
      <c r="H48" s="24">
        <f>E48+G48</f>
        <v>83.2</v>
      </c>
      <c r="I48" s="28">
        <v>2</v>
      </c>
      <c r="J48" s="24"/>
      <c r="K48" s="9"/>
    </row>
    <row r="49" s="1" customFormat="1" ht="27" customHeight="1" spans="1:11">
      <c r="A49" s="21" t="s">
        <v>122</v>
      </c>
      <c r="B49" s="21" t="s">
        <v>15</v>
      </c>
      <c r="C49" s="21" t="s">
        <v>118</v>
      </c>
      <c r="D49" s="22" t="s">
        <v>123</v>
      </c>
      <c r="E49" s="23">
        <f>D49*0.16</f>
        <v>30.32</v>
      </c>
      <c r="F49" s="22">
        <v>87</v>
      </c>
      <c r="G49" s="24">
        <f>F49*0.6</f>
        <v>52.2</v>
      </c>
      <c r="H49" s="24">
        <f>E49+G49</f>
        <v>82.52</v>
      </c>
      <c r="I49" s="28">
        <v>3</v>
      </c>
      <c r="J49" s="24"/>
      <c r="K49" s="9"/>
    </row>
    <row r="50" s="1" customFormat="1" ht="27" customHeight="1" spans="1:11">
      <c r="A50" s="21" t="s">
        <v>124</v>
      </c>
      <c r="B50" s="21" t="s">
        <v>15</v>
      </c>
      <c r="C50" s="21" t="s">
        <v>118</v>
      </c>
      <c r="D50" s="22" t="s">
        <v>125</v>
      </c>
      <c r="E50" s="23">
        <f>D50*0.16</f>
        <v>26</v>
      </c>
      <c r="F50" s="22">
        <v>93.7</v>
      </c>
      <c r="G50" s="24">
        <f>F50*0.6</f>
        <v>56.22</v>
      </c>
      <c r="H50" s="24">
        <f>E50+G50</f>
        <v>82.22</v>
      </c>
      <c r="I50" s="28">
        <v>4</v>
      </c>
      <c r="J50" s="29"/>
      <c r="K50" s="9"/>
    </row>
    <row r="51" s="1" customFormat="1" ht="27" customHeight="1" spans="1:11">
      <c r="A51" s="21" t="s">
        <v>126</v>
      </c>
      <c r="B51" s="21" t="s">
        <v>15</v>
      </c>
      <c r="C51" s="21" t="s">
        <v>118</v>
      </c>
      <c r="D51" s="22" t="s">
        <v>127</v>
      </c>
      <c r="E51" s="23">
        <f>D51*0.16</f>
        <v>29.76</v>
      </c>
      <c r="F51" s="22">
        <v>85.3</v>
      </c>
      <c r="G51" s="24">
        <f>F51*0.6</f>
        <v>51.18</v>
      </c>
      <c r="H51" s="24">
        <f>E51+G51</f>
        <v>80.94</v>
      </c>
      <c r="I51" s="28">
        <v>5</v>
      </c>
      <c r="J51" s="24"/>
      <c r="K51" s="9"/>
    </row>
    <row r="52" s="1" customFormat="1" ht="27" customHeight="1" spans="1:10">
      <c r="A52" s="21" t="s">
        <v>128</v>
      </c>
      <c r="B52" s="21" t="s">
        <v>15</v>
      </c>
      <c r="C52" s="21" t="s">
        <v>129</v>
      </c>
      <c r="D52" s="22" t="s">
        <v>130</v>
      </c>
      <c r="E52" s="21">
        <f>D52*0.16</f>
        <v>29.68</v>
      </c>
      <c r="F52" s="22">
        <v>85.33</v>
      </c>
      <c r="G52" s="22">
        <f>F52*0.6</f>
        <v>51.198</v>
      </c>
      <c r="H52" s="22">
        <f>E52+G52</f>
        <v>80.878</v>
      </c>
      <c r="I52" s="30">
        <v>1</v>
      </c>
      <c r="J52" s="22"/>
    </row>
    <row r="53" ht="27" customHeight="1" spans="1:11">
      <c r="A53" s="21" t="s">
        <v>131</v>
      </c>
      <c r="B53" s="21" t="s">
        <v>15</v>
      </c>
      <c r="C53" s="21" t="s">
        <v>129</v>
      </c>
      <c r="D53" s="22" t="s">
        <v>127</v>
      </c>
      <c r="E53" s="21">
        <f>D53*0.16</f>
        <v>29.76</v>
      </c>
      <c r="F53" s="22">
        <v>85</v>
      </c>
      <c r="G53" s="22">
        <f>F53*0.6</f>
        <v>51</v>
      </c>
      <c r="H53" s="22">
        <f>E53+G53</f>
        <v>80.76</v>
      </c>
      <c r="I53" s="30">
        <v>2</v>
      </c>
      <c r="J53" s="22"/>
      <c r="K53" s="1"/>
    </row>
    <row r="54" ht="27" customHeight="1" spans="1:11">
      <c r="A54" s="21" t="s">
        <v>132</v>
      </c>
      <c r="B54" s="21" t="s">
        <v>15</v>
      </c>
      <c r="C54" s="21" t="s">
        <v>129</v>
      </c>
      <c r="D54" s="22" t="s">
        <v>29</v>
      </c>
      <c r="E54" s="21">
        <f>D54*0.16</f>
        <v>26.72</v>
      </c>
      <c r="F54" s="22">
        <v>87</v>
      </c>
      <c r="G54" s="22">
        <f>F54*0.6</f>
        <v>52.2</v>
      </c>
      <c r="H54" s="22">
        <f>E54+G54</f>
        <v>78.92</v>
      </c>
      <c r="I54" s="30">
        <v>3</v>
      </c>
      <c r="J54" s="22"/>
      <c r="K54" s="1"/>
    </row>
    <row r="55" ht="27" customHeight="1" spans="1:11">
      <c r="A55" s="21" t="s">
        <v>133</v>
      </c>
      <c r="B55" s="21" t="s">
        <v>15</v>
      </c>
      <c r="C55" s="21" t="s">
        <v>129</v>
      </c>
      <c r="D55" s="22" t="s">
        <v>51</v>
      </c>
      <c r="E55" s="21">
        <f>D55*0.16</f>
        <v>24</v>
      </c>
      <c r="F55" s="22">
        <v>84.33</v>
      </c>
      <c r="G55" s="22">
        <f>F55*0.6</f>
        <v>50.598</v>
      </c>
      <c r="H55" s="22">
        <f>E55+G55</f>
        <v>74.598</v>
      </c>
      <c r="I55" s="30">
        <v>4</v>
      </c>
      <c r="J55" s="22"/>
      <c r="K55" s="1"/>
    </row>
    <row r="56" ht="27" customHeight="1" spans="1:11">
      <c r="A56" s="21" t="s">
        <v>134</v>
      </c>
      <c r="B56" s="21" t="s">
        <v>22</v>
      </c>
      <c r="C56" s="21" t="s">
        <v>129</v>
      </c>
      <c r="D56" s="22" t="s">
        <v>135</v>
      </c>
      <c r="E56" s="21">
        <f>D56*0.16</f>
        <v>23.92</v>
      </c>
      <c r="F56" s="22">
        <v>83</v>
      </c>
      <c r="G56" s="22">
        <f>F56*0.6</f>
        <v>49.8</v>
      </c>
      <c r="H56" s="22">
        <f>E56+G56</f>
        <v>73.72</v>
      </c>
      <c r="I56" s="30">
        <v>5</v>
      </c>
      <c r="J56" s="22"/>
      <c r="K56" s="1"/>
    </row>
    <row r="57" ht="27" customHeight="1" spans="1:10">
      <c r="A57" s="21" t="s">
        <v>136</v>
      </c>
      <c r="B57" s="21" t="s">
        <v>15</v>
      </c>
      <c r="C57" s="21" t="s">
        <v>137</v>
      </c>
      <c r="D57" s="22" t="s">
        <v>138</v>
      </c>
      <c r="E57" s="23">
        <f>D57*0.16</f>
        <v>30.4</v>
      </c>
      <c r="F57" s="22">
        <v>86</v>
      </c>
      <c r="G57" s="24">
        <f>F57*0.6</f>
        <v>51.6</v>
      </c>
      <c r="H57" s="24">
        <f>E57+G57</f>
        <v>82</v>
      </c>
      <c r="I57" s="28">
        <v>1</v>
      </c>
      <c r="J57" s="24"/>
    </row>
    <row r="58" ht="27" customHeight="1" spans="1:10">
      <c r="A58" s="21" t="s">
        <v>139</v>
      </c>
      <c r="B58" s="21" t="s">
        <v>15</v>
      </c>
      <c r="C58" s="21" t="s">
        <v>137</v>
      </c>
      <c r="D58" s="22" t="s">
        <v>130</v>
      </c>
      <c r="E58" s="23">
        <f>D58*0.16</f>
        <v>29.68</v>
      </c>
      <c r="F58" s="22">
        <v>84.17</v>
      </c>
      <c r="G58" s="24">
        <f>F58*0.6</f>
        <v>50.502</v>
      </c>
      <c r="H58" s="24">
        <f>E58+G58</f>
        <v>80.182</v>
      </c>
      <c r="I58" s="28">
        <v>2</v>
      </c>
      <c r="J58" s="24"/>
    </row>
    <row r="59" ht="27" customHeight="1" spans="1:10">
      <c r="A59" s="21" t="s">
        <v>140</v>
      </c>
      <c r="B59" s="21" t="s">
        <v>15</v>
      </c>
      <c r="C59" s="21" t="s">
        <v>137</v>
      </c>
      <c r="D59" s="22" t="s">
        <v>141</v>
      </c>
      <c r="E59" s="23">
        <f>D59*0.16</f>
        <v>30.48</v>
      </c>
      <c r="F59" s="22">
        <v>81.83</v>
      </c>
      <c r="G59" s="24">
        <f>F59*0.6</f>
        <v>49.098</v>
      </c>
      <c r="H59" s="24">
        <f>E59+G59</f>
        <v>79.578</v>
      </c>
      <c r="I59" s="28">
        <v>3</v>
      </c>
      <c r="J59" s="24"/>
    </row>
    <row r="60" s="1" customFormat="1" ht="27" customHeight="1" spans="1:11">
      <c r="A60" s="21" t="s">
        <v>142</v>
      </c>
      <c r="B60" s="21" t="s">
        <v>15</v>
      </c>
      <c r="C60" s="21" t="s">
        <v>137</v>
      </c>
      <c r="D60" s="22" t="s">
        <v>73</v>
      </c>
      <c r="E60" s="23">
        <f>D60*0.16</f>
        <v>27.68</v>
      </c>
      <c r="F60" s="22">
        <v>85.17</v>
      </c>
      <c r="G60" s="24">
        <f>F60*0.6</f>
        <v>51.102</v>
      </c>
      <c r="H60" s="24">
        <f>E60+G60</f>
        <v>78.782</v>
      </c>
      <c r="I60" s="28">
        <v>4</v>
      </c>
      <c r="J60" s="24"/>
      <c r="K60" s="9"/>
    </row>
    <row r="61" s="1" customFormat="1" ht="27" customHeight="1" spans="1:11">
      <c r="A61" s="21" t="s">
        <v>143</v>
      </c>
      <c r="B61" s="21" t="s">
        <v>22</v>
      </c>
      <c r="C61" s="21" t="s">
        <v>137</v>
      </c>
      <c r="D61" s="22" t="s">
        <v>20</v>
      </c>
      <c r="E61" s="23">
        <f>D61*0.16</f>
        <v>28.88</v>
      </c>
      <c r="F61" s="22">
        <v>82.33</v>
      </c>
      <c r="G61" s="24">
        <f>F61*0.6</f>
        <v>49.398</v>
      </c>
      <c r="H61" s="24">
        <f>E61+G61</f>
        <v>78.278</v>
      </c>
      <c r="I61" s="28">
        <v>5</v>
      </c>
      <c r="J61" s="24"/>
      <c r="K61" s="9"/>
    </row>
    <row r="62" ht="27" customHeight="1" spans="1:11">
      <c r="A62" s="21" t="s">
        <v>144</v>
      </c>
      <c r="B62" s="21" t="s">
        <v>15</v>
      </c>
      <c r="C62" s="21" t="s">
        <v>145</v>
      </c>
      <c r="D62" s="22" t="s">
        <v>146</v>
      </c>
      <c r="E62" s="23">
        <f>D62*0.4</f>
        <v>33.2</v>
      </c>
      <c r="F62" s="22">
        <v>93.67</v>
      </c>
      <c r="G62" s="24">
        <f>F62*0.6</f>
        <v>56.202</v>
      </c>
      <c r="H62" s="24">
        <f>E62+G62</f>
        <v>89.402</v>
      </c>
      <c r="I62" s="28">
        <v>1</v>
      </c>
      <c r="J62" s="24"/>
      <c r="K62" s="1"/>
    </row>
    <row r="63" ht="27" customHeight="1" spans="1:11">
      <c r="A63" s="21" t="s">
        <v>147</v>
      </c>
      <c r="B63" s="21" t="s">
        <v>15</v>
      </c>
      <c r="C63" s="21" t="s">
        <v>145</v>
      </c>
      <c r="D63" s="22" t="s">
        <v>148</v>
      </c>
      <c r="E63" s="23">
        <f>D63*0.4</f>
        <v>33.8</v>
      </c>
      <c r="F63" s="22">
        <v>91.67</v>
      </c>
      <c r="G63" s="24">
        <f>F63*0.6</f>
        <v>55.002</v>
      </c>
      <c r="H63" s="24">
        <f>E63+G63</f>
        <v>88.802</v>
      </c>
      <c r="I63" s="28">
        <v>2</v>
      </c>
      <c r="J63" s="24"/>
      <c r="K63" s="1"/>
    </row>
    <row r="64" ht="27" customHeight="1" spans="1:11">
      <c r="A64" s="21" t="s">
        <v>149</v>
      </c>
      <c r="B64" s="21" t="s">
        <v>15</v>
      </c>
      <c r="C64" s="21" t="s">
        <v>145</v>
      </c>
      <c r="D64" s="22" t="s">
        <v>150</v>
      </c>
      <c r="E64" s="23">
        <f>D64*0.4</f>
        <v>34</v>
      </c>
      <c r="F64" s="22">
        <v>88.5</v>
      </c>
      <c r="G64" s="24">
        <f>F64*0.6</f>
        <v>53.1</v>
      </c>
      <c r="H64" s="24">
        <f>E64+G64</f>
        <v>87.1</v>
      </c>
      <c r="I64" s="28">
        <v>3</v>
      </c>
      <c r="J64" s="24"/>
      <c r="K64" s="1"/>
    </row>
    <row r="65" ht="27" customHeight="1" spans="1:11">
      <c r="A65" s="21" t="s">
        <v>151</v>
      </c>
      <c r="B65" s="21" t="s">
        <v>15</v>
      </c>
      <c r="C65" s="21" t="s">
        <v>145</v>
      </c>
      <c r="D65" s="22" t="s">
        <v>152</v>
      </c>
      <c r="E65" s="23">
        <f>D65*0.4</f>
        <v>32.6</v>
      </c>
      <c r="F65" s="22">
        <v>90.33</v>
      </c>
      <c r="G65" s="24">
        <f>F65*0.6</f>
        <v>54.198</v>
      </c>
      <c r="H65" s="24">
        <f>E65+G65</f>
        <v>86.798</v>
      </c>
      <c r="I65" s="28">
        <v>4</v>
      </c>
      <c r="J65" s="24"/>
      <c r="K65" s="1"/>
    </row>
    <row r="66" ht="27" customHeight="1" spans="1:11">
      <c r="A66" s="21" t="s">
        <v>153</v>
      </c>
      <c r="B66" s="21" t="s">
        <v>15</v>
      </c>
      <c r="C66" s="21" t="s">
        <v>145</v>
      </c>
      <c r="D66" s="22" t="s">
        <v>154</v>
      </c>
      <c r="E66" s="23">
        <f>D66*0.4</f>
        <v>33.4</v>
      </c>
      <c r="F66" s="22">
        <v>88.5</v>
      </c>
      <c r="G66" s="24">
        <f>F66*0.6</f>
        <v>53.1</v>
      </c>
      <c r="H66" s="24">
        <f>E66+G66</f>
        <v>86.5</v>
      </c>
      <c r="I66" s="28">
        <v>5</v>
      </c>
      <c r="J66" s="24"/>
      <c r="K66" s="1"/>
    </row>
    <row r="67" ht="27" customHeight="1" spans="1:11">
      <c r="A67" s="21" t="s">
        <v>155</v>
      </c>
      <c r="B67" s="21" t="s">
        <v>15</v>
      </c>
      <c r="C67" s="21" t="s">
        <v>145</v>
      </c>
      <c r="D67" s="22" t="s">
        <v>150</v>
      </c>
      <c r="E67" s="23">
        <f>D67*0.4</f>
        <v>34</v>
      </c>
      <c r="F67" s="22">
        <v>86.83</v>
      </c>
      <c r="G67" s="24">
        <f>F67*0.6</f>
        <v>52.098</v>
      </c>
      <c r="H67" s="24">
        <f>E67+G67</f>
        <v>86.098</v>
      </c>
      <c r="I67" s="28">
        <v>6</v>
      </c>
      <c r="J67" s="24"/>
      <c r="K67" s="1"/>
    </row>
    <row r="68" ht="27" customHeight="1" spans="1:11">
      <c r="A68" s="21" t="s">
        <v>156</v>
      </c>
      <c r="B68" s="21" t="s">
        <v>15</v>
      </c>
      <c r="C68" s="21" t="s">
        <v>145</v>
      </c>
      <c r="D68" s="22" t="s">
        <v>157</v>
      </c>
      <c r="E68" s="23">
        <f>D68*0.4</f>
        <v>35.6</v>
      </c>
      <c r="F68" s="22">
        <v>83.5</v>
      </c>
      <c r="G68" s="24">
        <f>F68*0.6</f>
        <v>50.1</v>
      </c>
      <c r="H68" s="24">
        <f>E68+G68</f>
        <v>85.7</v>
      </c>
      <c r="I68" s="28">
        <v>7</v>
      </c>
      <c r="J68" s="29"/>
      <c r="K68" s="3"/>
    </row>
    <row r="69" ht="27" customHeight="1" spans="1:10">
      <c r="A69" s="21" t="s">
        <v>158</v>
      </c>
      <c r="B69" s="21" t="s">
        <v>15</v>
      </c>
      <c r="C69" s="21" t="s">
        <v>145</v>
      </c>
      <c r="D69" s="22" t="s">
        <v>159</v>
      </c>
      <c r="E69" s="23">
        <f>D69*0.4</f>
        <v>31.4</v>
      </c>
      <c r="F69" s="22">
        <v>90</v>
      </c>
      <c r="G69" s="24">
        <f>F69*0.6</f>
        <v>54</v>
      </c>
      <c r="H69" s="24">
        <f>E69+G69</f>
        <v>85.4</v>
      </c>
      <c r="I69" s="28">
        <v>8</v>
      </c>
      <c r="J69" s="29"/>
    </row>
    <row r="70" ht="27" customHeight="1" spans="1:10">
      <c r="A70" s="21" t="s">
        <v>160</v>
      </c>
      <c r="B70" s="21" t="s">
        <v>15</v>
      </c>
      <c r="C70" s="21" t="s">
        <v>145</v>
      </c>
      <c r="D70" s="22" t="s">
        <v>161</v>
      </c>
      <c r="E70" s="23">
        <f>D70*0.4</f>
        <v>34.8</v>
      </c>
      <c r="F70" s="22">
        <v>84</v>
      </c>
      <c r="G70" s="24">
        <f>F70*0.6</f>
        <v>50.4</v>
      </c>
      <c r="H70" s="24">
        <f>E70+G70</f>
        <v>85.2</v>
      </c>
      <c r="I70" s="28">
        <v>9</v>
      </c>
      <c r="J70" s="29"/>
    </row>
    <row r="71" ht="27" customHeight="1" spans="1:11">
      <c r="A71" s="21" t="s">
        <v>162</v>
      </c>
      <c r="B71" s="21" t="s">
        <v>15</v>
      </c>
      <c r="C71" s="21" t="s">
        <v>145</v>
      </c>
      <c r="D71" s="22" t="s">
        <v>148</v>
      </c>
      <c r="E71" s="23">
        <f>D71*0.4</f>
        <v>33.8</v>
      </c>
      <c r="F71" s="22">
        <v>85.17</v>
      </c>
      <c r="G71" s="24">
        <f>F71*0.6</f>
        <v>51.102</v>
      </c>
      <c r="H71" s="24">
        <f>E71+G71</f>
        <v>84.902</v>
      </c>
      <c r="I71" s="28">
        <v>10</v>
      </c>
      <c r="J71" s="24"/>
      <c r="K71" s="1"/>
    </row>
    <row r="72" ht="27" customHeight="1" spans="1:10">
      <c r="A72" s="21" t="s">
        <v>163</v>
      </c>
      <c r="B72" s="21" t="s">
        <v>15</v>
      </c>
      <c r="C72" s="21" t="s">
        <v>164</v>
      </c>
      <c r="D72" s="22" t="s">
        <v>161</v>
      </c>
      <c r="E72" s="23">
        <f t="shared" ref="E72:E96" si="0">D72*0.4</f>
        <v>34.8</v>
      </c>
      <c r="F72" s="22">
        <v>89</v>
      </c>
      <c r="G72" s="24">
        <f t="shared" ref="G72:G96" si="1">F72*0.6</f>
        <v>53.4</v>
      </c>
      <c r="H72" s="24">
        <f t="shared" ref="H72:H96" si="2">E72+G72</f>
        <v>88.2</v>
      </c>
      <c r="I72" s="28">
        <v>1</v>
      </c>
      <c r="J72" s="29"/>
    </row>
    <row r="73" ht="27" customHeight="1" spans="1:10">
      <c r="A73" s="21" t="s">
        <v>165</v>
      </c>
      <c r="B73" s="21" t="s">
        <v>15</v>
      </c>
      <c r="C73" s="21" t="s">
        <v>164</v>
      </c>
      <c r="D73" s="22" t="s">
        <v>154</v>
      </c>
      <c r="E73" s="23">
        <f t="shared" si="0"/>
        <v>33.4</v>
      </c>
      <c r="F73" s="22">
        <v>90.33</v>
      </c>
      <c r="G73" s="24">
        <f t="shared" si="1"/>
        <v>54.198</v>
      </c>
      <c r="H73" s="24">
        <f t="shared" si="2"/>
        <v>87.598</v>
      </c>
      <c r="I73" s="28">
        <v>2</v>
      </c>
      <c r="J73" s="29"/>
    </row>
    <row r="74" ht="27" customHeight="1" spans="1:10">
      <c r="A74" s="21" t="s">
        <v>166</v>
      </c>
      <c r="B74" s="21" t="s">
        <v>15</v>
      </c>
      <c r="C74" s="21" t="s">
        <v>164</v>
      </c>
      <c r="D74" s="22" t="s">
        <v>157</v>
      </c>
      <c r="E74" s="23">
        <f t="shared" si="0"/>
        <v>35.6</v>
      </c>
      <c r="F74" s="22">
        <v>86</v>
      </c>
      <c r="G74" s="24">
        <f t="shared" si="1"/>
        <v>51.6</v>
      </c>
      <c r="H74" s="24">
        <f t="shared" si="2"/>
        <v>87.2</v>
      </c>
      <c r="I74" s="28">
        <v>3</v>
      </c>
      <c r="J74" s="29"/>
    </row>
    <row r="75" ht="27" customHeight="1" spans="1:10">
      <c r="A75" s="21" t="s">
        <v>167</v>
      </c>
      <c r="B75" s="21" t="s">
        <v>15</v>
      </c>
      <c r="C75" s="21" t="s">
        <v>164</v>
      </c>
      <c r="D75" s="22" t="s">
        <v>168</v>
      </c>
      <c r="E75" s="23">
        <f t="shared" si="0"/>
        <v>34.4</v>
      </c>
      <c r="F75" s="22">
        <v>84.33</v>
      </c>
      <c r="G75" s="24">
        <f t="shared" si="1"/>
        <v>50.598</v>
      </c>
      <c r="H75" s="24">
        <f t="shared" si="2"/>
        <v>84.998</v>
      </c>
      <c r="I75" s="28">
        <v>4</v>
      </c>
      <c r="J75" s="29"/>
    </row>
    <row r="76" ht="27" customHeight="1" spans="1:10">
      <c r="A76" s="21" t="s">
        <v>169</v>
      </c>
      <c r="B76" s="21" t="s">
        <v>15</v>
      </c>
      <c r="C76" s="21" t="s">
        <v>164</v>
      </c>
      <c r="D76" s="22" t="s">
        <v>170</v>
      </c>
      <c r="E76" s="23">
        <f t="shared" si="0"/>
        <v>32</v>
      </c>
      <c r="F76" s="22">
        <v>87</v>
      </c>
      <c r="G76" s="24">
        <f t="shared" si="1"/>
        <v>52.2</v>
      </c>
      <c r="H76" s="24">
        <f t="shared" si="2"/>
        <v>84.2</v>
      </c>
      <c r="I76" s="28">
        <v>5</v>
      </c>
      <c r="J76" s="29"/>
    </row>
    <row r="77" ht="27" customHeight="1" spans="1:10">
      <c r="A77" s="21" t="s">
        <v>171</v>
      </c>
      <c r="B77" s="21" t="s">
        <v>15</v>
      </c>
      <c r="C77" s="21" t="s">
        <v>164</v>
      </c>
      <c r="D77" s="22" t="s">
        <v>172</v>
      </c>
      <c r="E77" s="23">
        <f t="shared" si="0"/>
        <v>32.8</v>
      </c>
      <c r="F77" s="22">
        <v>85.66</v>
      </c>
      <c r="G77" s="24">
        <f t="shared" si="1"/>
        <v>51.396</v>
      </c>
      <c r="H77" s="24">
        <f t="shared" si="2"/>
        <v>84.196</v>
      </c>
      <c r="I77" s="28">
        <v>6</v>
      </c>
      <c r="J77" s="29"/>
    </row>
    <row r="78" ht="27" customHeight="1" spans="1:10">
      <c r="A78" s="21" t="s">
        <v>173</v>
      </c>
      <c r="B78" s="21" t="s">
        <v>15</v>
      </c>
      <c r="C78" s="21" t="s">
        <v>164</v>
      </c>
      <c r="D78" s="22" t="s">
        <v>174</v>
      </c>
      <c r="E78" s="23">
        <f t="shared" si="0"/>
        <v>35.2</v>
      </c>
      <c r="F78" s="22">
        <v>80.33</v>
      </c>
      <c r="G78" s="24">
        <f t="shared" si="1"/>
        <v>48.198</v>
      </c>
      <c r="H78" s="24">
        <f t="shared" si="2"/>
        <v>83.398</v>
      </c>
      <c r="I78" s="28">
        <v>7</v>
      </c>
      <c r="J78" s="29"/>
    </row>
    <row r="79" ht="27" customHeight="1" spans="1:10">
      <c r="A79" s="21" t="s">
        <v>175</v>
      </c>
      <c r="B79" s="21" t="s">
        <v>15</v>
      </c>
      <c r="C79" s="21" t="s">
        <v>164</v>
      </c>
      <c r="D79" s="22" t="s">
        <v>176</v>
      </c>
      <c r="E79" s="23">
        <f t="shared" si="0"/>
        <v>30.8</v>
      </c>
      <c r="F79" s="22">
        <v>87.66</v>
      </c>
      <c r="G79" s="24">
        <f t="shared" si="1"/>
        <v>52.596</v>
      </c>
      <c r="H79" s="24">
        <f t="shared" si="2"/>
        <v>83.396</v>
      </c>
      <c r="I79" s="28">
        <v>8</v>
      </c>
      <c r="J79" s="29"/>
    </row>
    <row r="80" ht="27" customHeight="1" spans="1:10">
      <c r="A80" s="21" t="s">
        <v>177</v>
      </c>
      <c r="B80" s="21" t="s">
        <v>15</v>
      </c>
      <c r="C80" s="21" t="s">
        <v>164</v>
      </c>
      <c r="D80" s="22" t="s">
        <v>178</v>
      </c>
      <c r="E80" s="23">
        <f t="shared" si="0"/>
        <v>33.6</v>
      </c>
      <c r="F80" s="22">
        <v>82.33</v>
      </c>
      <c r="G80" s="24">
        <f t="shared" si="1"/>
        <v>49.398</v>
      </c>
      <c r="H80" s="24">
        <f t="shared" si="2"/>
        <v>82.998</v>
      </c>
      <c r="I80" s="28">
        <v>9</v>
      </c>
      <c r="J80" s="24"/>
    </row>
    <row r="81" ht="27" customHeight="1" spans="1:10">
      <c r="A81" s="21" t="s">
        <v>179</v>
      </c>
      <c r="B81" s="21" t="s">
        <v>15</v>
      </c>
      <c r="C81" s="21" t="s">
        <v>164</v>
      </c>
      <c r="D81" s="22" t="s">
        <v>180</v>
      </c>
      <c r="E81" s="23">
        <f t="shared" si="0"/>
        <v>31</v>
      </c>
      <c r="F81" s="22">
        <v>86</v>
      </c>
      <c r="G81" s="24">
        <f t="shared" si="1"/>
        <v>51.6</v>
      </c>
      <c r="H81" s="24">
        <f t="shared" si="2"/>
        <v>82.6</v>
      </c>
      <c r="I81" s="28">
        <v>10</v>
      </c>
      <c r="J81" s="24"/>
    </row>
    <row r="82" ht="27" customHeight="1"/>
    <row r="83" ht="27" customHeight="1"/>
    <row r="84" ht="27" customHeight="1"/>
    <row r="85" ht="27" customHeight="1"/>
    <row r="86" ht="27" customHeight="1"/>
  </sheetData>
  <autoFilter ref="A1:J81">
    <extLst/>
  </autoFilter>
  <sortState ref="A82:K130">
    <sortCondition ref="C82:C130" descending="1"/>
  </sortState>
  <mergeCells count="11">
    <mergeCell ref="A1:J1"/>
    <mergeCell ref="A2:J2"/>
    <mergeCell ref="D3:H3"/>
    <mergeCell ref="D4:E4"/>
    <mergeCell ref="F4:G4"/>
    <mergeCell ref="A3:A5"/>
    <mergeCell ref="B3:B5"/>
    <mergeCell ref="C3:C5"/>
    <mergeCell ref="H4:H5"/>
    <mergeCell ref="I3:I5"/>
    <mergeCell ref="J3:J5"/>
  </mergeCells>
  <pageMargins left="0.511811023622047" right="0.511811023622047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2023-07-17T00:42:00Z</dcterms:created>
  <dcterms:modified xsi:type="dcterms:W3CDTF">2023-07-24T09:36:17Z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E7EE4D876F2C4713AECEDD4C63EDB908_13</vt:lpwstr>
  </property>
  <property fmtid="{D5CDD505-2E9C-101B-9397-08002B2CF9AE}" pid="3" name="KSOProductBuildVer">
    <vt:lpwstr>2052-12.1.0.15120</vt:lpwstr>
  </property>
</Properties>
</file>